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EstaPasta_de_trabalho" defaultThemeVersion="124226"/>
  <bookViews>
    <workbookView xWindow="240" yWindow="60" windowWidth="20115" windowHeight="8010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D47" i="1" l="1"/>
  <c r="D29" i="1"/>
  <c r="D21" i="1"/>
  <c r="D56" i="1"/>
  <c r="D39" i="1" l="1"/>
  <c r="D9" i="1"/>
  <c r="D71" i="1" l="1"/>
  <c r="E11" i="1" s="1"/>
  <c r="E30" i="1" l="1"/>
  <c r="E48" i="1"/>
  <c r="E20" i="1"/>
  <c r="E46" i="1"/>
  <c r="E9" i="1"/>
  <c r="E63" i="1"/>
  <c r="E38" i="1"/>
  <c r="E65" i="1"/>
  <c r="E45" i="1"/>
  <c r="E64" i="1"/>
  <c r="E39" i="1"/>
  <c r="E57" i="1"/>
  <c r="E55" i="1"/>
  <c r="E29" i="1"/>
  <c r="E53" i="1"/>
  <c r="E21" i="1"/>
  <c r="E56" i="1"/>
  <c r="E70" i="1"/>
  <c r="E62" i="1"/>
  <c r="E52" i="1"/>
  <c r="E44" i="1"/>
  <c r="E36" i="1"/>
  <c r="E27" i="1"/>
  <c r="E18" i="1"/>
  <c r="E69" i="1"/>
  <c r="E61" i="1"/>
  <c r="E43" i="1"/>
  <c r="E35" i="1"/>
  <c r="E26" i="1"/>
  <c r="E15" i="1"/>
  <c r="E68" i="1"/>
  <c r="E51" i="1"/>
  <c r="E34" i="1"/>
  <c r="E25" i="1"/>
  <c r="E14" i="1"/>
  <c r="E37" i="1"/>
  <c r="E28" i="1"/>
  <c r="E19" i="1"/>
  <c r="E60" i="1"/>
  <c r="E67" i="1"/>
  <c r="E59" i="1"/>
  <c r="E50" i="1"/>
  <c r="E42" i="1"/>
  <c r="E33" i="1"/>
  <c r="E23" i="1"/>
  <c r="E13" i="1"/>
  <c r="E66" i="1"/>
  <c r="E58" i="1"/>
  <c r="E49" i="1"/>
  <c r="E41" i="1"/>
  <c r="E31" i="1"/>
  <c r="E22" i="1"/>
  <c r="E12" i="1"/>
  <c r="E17" i="1"/>
  <c r="E71" i="1"/>
  <c r="E54" i="1"/>
  <c r="E47" i="1"/>
  <c r="E40" i="1"/>
  <c r="E32" i="1"/>
  <c r="E24" i="1"/>
  <c r="E16" i="1"/>
  <c r="E10" i="1"/>
</calcChain>
</file>

<file path=xl/sharedStrings.xml><?xml version="1.0" encoding="utf-8"?>
<sst xmlns="http://schemas.openxmlformats.org/spreadsheetml/2006/main" count="102" uniqueCount="86">
  <si>
    <t>EDUCAÇÃO</t>
  </si>
  <si>
    <t>Educação Infantil</t>
  </si>
  <si>
    <t>Ensino Médio</t>
  </si>
  <si>
    <t>Educação de Jovens e Adultos</t>
  </si>
  <si>
    <t>Educação Complementar</t>
  </si>
  <si>
    <t>Comunicação Institucional</t>
  </si>
  <si>
    <t>Infraestrutura, Operações e Serviços</t>
  </si>
  <si>
    <t>Direção, Coordenação e Supervisão</t>
  </si>
  <si>
    <t>Cooperação Técnica</t>
  </si>
  <si>
    <t>SAÚDE</t>
  </si>
  <si>
    <t>Nutrição</t>
  </si>
  <si>
    <t>Saúde Bucal</t>
  </si>
  <si>
    <t>Educação em Saúde</t>
  </si>
  <si>
    <t>Cuidado Terapêutico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</si>
  <si>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</si>
  <si>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</si>
  <si>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</si>
  <si>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</si>
  <si>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</si>
  <si>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</si>
  <si>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</si>
  <si>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</si>
  <si>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</si>
  <si>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</si>
  <si>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</si>
  <si>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</si>
  <si>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</si>
  <si>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</si>
  <si>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</si>
  <si>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Assistência Especializada</t>
  </si>
  <si>
    <t>Deliberação</t>
  </si>
  <si>
    <t>Administração de Pessoal</t>
  </si>
  <si>
    <t>Logística e Patrimônio</t>
  </si>
  <si>
    <t>Programa e Avaliação</t>
  </si>
  <si>
    <t>Serviços Financeiros</t>
  </si>
  <si>
    <t>Controladoria, Auditoria e Fiscalização</t>
  </si>
  <si>
    <t>Relacionamento com Clientes</t>
  </si>
  <si>
    <t>Cooperação Financeira</t>
  </si>
  <si>
    <t>TOTAL GERAL</t>
  </si>
  <si>
    <t>Código</t>
  </si>
  <si>
    <t>Especificação</t>
  </si>
  <si>
    <t xml:space="preserve">Prevista em R$ </t>
  </si>
  <si>
    <t>Peso</t>
  </si>
  <si>
    <t>1.1</t>
  </si>
  <si>
    <t>1.3</t>
  </si>
  <si>
    <t>1.4</t>
  </si>
  <si>
    <t>1.5</t>
  </si>
  <si>
    <t>1.6</t>
  </si>
  <si>
    <t>1.7</t>
  </si>
  <si>
    <t>2.1</t>
  </si>
  <si>
    <t>2.2</t>
  </si>
  <si>
    <t>2.3</t>
  </si>
  <si>
    <t>2.4</t>
  </si>
  <si>
    <t>3.1</t>
  </si>
  <si>
    <t>3.2</t>
  </si>
  <si>
    <t>3.3</t>
  </si>
  <si>
    <t>3.4</t>
  </si>
  <si>
    <t>3.5</t>
  </si>
  <si>
    <t>3.6</t>
  </si>
  <si>
    <t>4.1</t>
  </si>
  <si>
    <t>4.2</t>
  </si>
  <si>
    <t>4.3</t>
  </si>
  <si>
    <t>5.1</t>
  </si>
  <si>
    <t>5.2</t>
  </si>
  <si>
    <t>5.3</t>
  </si>
  <si>
    <t>6.1</t>
  </si>
  <si>
    <t>6.2</t>
  </si>
  <si>
    <t>6.3</t>
  </si>
  <si>
    <t>6.4</t>
  </si>
  <si>
    <t>6.5</t>
  </si>
  <si>
    <t>6.7</t>
  </si>
  <si>
    <t>6.8</t>
  </si>
  <si>
    <t>6.9</t>
  </si>
  <si>
    <t>Implantação, Ampliação e Modernização de Unidades Físicas</t>
  </si>
  <si>
    <t>ORÇAMENTO PROGRAMA</t>
  </si>
  <si>
    <t>SERVIÇO SOCIAL DO COMÉRCIO - SESC PR</t>
  </si>
  <si>
    <t>DESPESA POR FINALIDADE/PROGRAMA DE TRABALHO</t>
  </si>
  <si>
    <t>5.4</t>
  </si>
  <si>
    <t>Capacitação e Desenv. de Pessoas</t>
  </si>
  <si>
    <t>Gestão de TI e Telecomunicação</t>
  </si>
  <si>
    <t>Cursos de Valorização Social</t>
  </si>
  <si>
    <t>Educação em Ciências e Humanidades</t>
  </si>
  <si>
    <t>Capacitação e Desenvolvimento de Pessoas</t>
  </si>
  <si>
    <t>1.2</t>
  </si>
  <si>
    <t>Ensino Fundamental</t>
  </si>
  <si>
    <t>ADMINISTRAÇÃO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</si>
</sst>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0" fontId="2" fillId="3" borderId="7" xfId="3" applyNumberFormat="1" applyFont="1" applyFill="1" applyBorder="1" applyAlignment="1">
      <alignment horizontal="center" vertical="center" wrapText="1"/>
    </xf>
    <xf numFmtId="10" fontId="6" fillId="2" borderId="8" xfId="3" applyNumberFormat="1" applyFont="1" applyFill="1" applyBorder="1" applyAlignment="1">
      <alignment horizontal="center" vertical="center"/>
    </xf>
    <xf numFmtId="10" fontId="5" fillId="0" borderId="8" xfId="3" applyNumberFormat="1" applyFont="1" applyBorder="1" applyAlignment="1">
      <alignment horizontal="center" vertical="center" wrapText="1"/>
    </xf>
    <xf numFmtId="10" fontId="5" fillId="0" borderId="8" xfId="3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5" fillId="0" borderId="9" xfId="0" applyFont="1" applyBorder="1" applyAlignment="1">
      <alignment horizontal="left" vertical="center"/>
    </xf>
    <xf numFmtId="10" fontId="5" fillId="0" borderId="10" xfId="3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right" vertical="center"/>
    </xf>
    <xf numFmtId="164" fontId="5" fillId="0" borderId="3" xfId="0" applyNumberFormat="1" applyFont="1" applyBorder="1" applyAlignment="1">
      <alignment horizontal="right" vertical="center" wrapText="1"/>
    </xf>
    <xf numFmtId="4" fontId="6" fillId="2" borderId="11" xfId="0" applyNumberFormat="1" applyFont="1" applyFill="1" applyBorder="1" applyAlignment="1">
      <alignment horizontal="right" vertical="center"/>
    </xf>
    <xf numFmtId="10" fontId="6" fillId="2" borderId="12" xfId="3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2</xdr:col>
      <xdr:colOff>1047906</xdr:colOff>
      <xdr:row>4</xdr:row>
      <xdr:rowOff>104775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66675"/>
          <a:ext cx="2028981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G72"/>
  <sheetViews>
    <sheetView showGridLines="0" tabSelected="1" topLeftCell="A50" workbookViewId="0">
      <selection activeCell="D62" sqref="D62"/>
    </sheetView>
  </sheetViews>
  <sheetFormatPr defaultRowHeight="15" x14ac:dyDescent="0.25"/>
  <cols>
    <col min="2" max="2" width="7.85546875" style="1" customWidth="1"/>
    <col min="3" max="3" width="59.5703125" bestFit="1" customWidth="1"/>
    <col min="4" max="4" width="18.28515625" bestFit="1" customWidth="1"/>
    <col min="5" max="5" width="9.140625" style="11"/>
    <col min="7" max="7" width="13.85546875" bestFit="1" customWidth="1"/>
  </cols>
  <sheetData>
    <row r="1" spans="2:5" x14ac:dyDescent="0.25">
      <c r="B1" s="30" t="s">
        <v>74</v>
      </c>
      <c r="C1" s="30"/>
      <c r="D1" s="30"/>
      <c r="E1" s="30"/>
    </row>
    <row r="2" spans="2:5" x14ac:dyDescent="0.25">
      <c r="B2" s="31">
        <v>2024</v>
      </c>
      <c r="C2" s="31"/>
      <c r="D2" s="31"/>
      <c r="E2" s="31"/>
    </row>
    <row r="3" spans="2:5" x14ac:dyDescent="0.25">
      <c r="D3" s="1"/>
    </row>
    <row r="4" spans="2:5" x14ac:dyDescent="0.25">
      <c r="B4" s="32" t="s">
        <v>75</v>
      </c>
      <c r="C4" s="32"/>
      <c r="D4" s="32"/>
      <c r="E4" s="32"/>
    </row>
    <row r="5" spans="2:5" s="9" customFormat="1" x14ac:dyDescent="0.25">
      <c r="D5" s="1"/>
      <c r="E5" s="11"/>
    </row>
    <row r="6" spans="2:5" ht="23.25" customHeight="1" x14ac:dyDescent="0.25">
      <c r="B6" s="30" t="s">
        <v>76</v>
      </c>
      <c r="C6" s="30"/>
      <c r="D6" s="30"/>
      <c r="E6" s="30"/>
    </row>
    <row r="7" spans="2:5" ht="15.75" thickBot="1" x14ac:dyDescent="0.3"/>
    <row r="8" spans="2:5" s="2" customFormat="1" ht="14.25" x14ac:dyDescent="0.2">
      <c r="B8" s="3" t="s">
        <v>39</v>
      </c>
      <c r="C8" s="12" t="s">
        <v>40</v>
      </c>
      <c r="D8" s="8" t="s">
        <v>41</v>
      </c>
      <c r="E8" s="15" t="s">
        <v>42</v>
      </c>
    </row>
    <row r="9" spans="2:5" x14ac:dyDescent="0.25">
      <c r="B9" s="4">
        <v>1</v>
      </c>
      <c r="C9" s="13" t="s">
        <v>0</v>
      </c>
      <c r="D9" s="19">
        <f>SUM(D10:D20)</f>
        <v>90797145</v>
      </c>
      <c r="E9" s="16">
        <f>D9/$D$71</f>
        <v>0.15080648571125321</v>
      </c>
    </row>
    <row r="10" spans="2:5" x14ac:dyDescent="0.25">
      <c r="B10" s="5" t="s">
        <v>43</v>
      </c>
      <c r="C10" s="14" t="s">
        <v>1</v>
      </c>
      <c r="D10" s="23">
        <v>13527848</v>
      </c>
      <c r="E10" s="17">
        <f>D10/$D$71</f>
        <v>2.2468627357347032E-2</v>
      </c>
    </row>
    <row r="11" spans="2:5" s="9" customFormat="1" x14ac:dyDescent="0.25">
      <c r="B11" s="5" t="s">
        <v>83</v>
      </c>
      <c r="C11" s="14" t="s">
        <v>84</v>
      </c>
      <c r="D11" s="23">
        <v>4660797</v>
      </c>
      <c r="E11" s="17">
        <f>D11/$D$71</f>
        <v>7.7411951244012334E-3</v>
      </c>
    </row>
    <row r="12" spans="2:5" x14ac:dyDescent="0.25">
      <c r="B12" s="5" t="s">
        <v>44</v>
      </c>
      <c r="C12" s="14" t="s">
        <v>2</v>
      </c>
      <c r="D12" s="23">
        <v>20421752</v>
      </c>
      <c r="E12" s="17">
        <f>D12/$D$71</f>
        <v>3.3918826976186936E-2</v>
      </c>
    </row>
    <row r="13" spans="2:5" x14ac:dyDescent="0.25">
      <c r="B13" s="5" t="s">
        <v>45</v>
      </c>
      <c r="C13" s="14" t="s">
        <v>3</v>
      </c>
      <c r="D13" s="23">
        <v>1535595</v>
      </c>
      <c r="E13" s="17">
        <f>D13/$D$71</f>
        <v>2.5504952322649779E-3</v>
      </c>
    </row>
    <row r="14" spans="2:5" x14ac:dyDescent="0.25">
      <c r="B14" s="5" t="s">
        <v>46</v>
      </c>
      <c r="C14" s="14" t="s">
        <v>4</v>
      </c>
      <c r="D14" s="23">
        <v>27296867</v>
      </c>
      <c r="E14" s="17">
        <f>D14/$D$71</f>
        <v>4.5337819632957396E-2</v>
      </c>
    </row>
    <row r="15" spans="2:5" x14ac:dyDescent="0.25">
      <c r="B15" s="5" t="s">
        <v>47</v>
      </c>
      <c r="C15" s="14" t="s">
        <v>80</v>
      </c>
      <c r="D15" s="23">
        <v>5173691</v>
      </c>
      <c r="E15" s="17">
        <f>D15/$D$71</f>
        <v>8.5930692850082376E-3</v>
      </c>
    </row>
    <row r="16" spans="2:5" x14ac:dyDescent="0.25">
      <c r="B16" s="5" t="s">
        <v>48</v>
      </c>
      <c r="C16" s="14" t="s">
        <v>81</v>
      </c>
      <c r="D16" s="23">
        <v>1250535</v>
      </c>
      <c r="E16" s="17">
        <f>D16/$D$71</f>
        <v>2.0770343451759639E-3</v>
      </c>
    </row>
    <row r="17" spans="2:5" x14ac:dyDescent="0.25">
      <c r="B17" s="6">
        <v>1902</v>
      </c>
      <c r="C17" s="14" t="s">
        <v>6</v>
      </c>
      <c r="D17" s="23">
        <v>10863291</v>
      </c>
      <c r="E17" s="17">
        <f>D17/$D$71</f>
        <v>1.8043020394184043E-2</v>
      </c>
    </row>
    <row r="18" spans="2:5" x14ac:dyDescent="0.25">
      <c r="B18" s="6">
        <v>1905</v>
      </c>
      <c r="C18" s="14" t="s">
        <v>7</v>
      </c>
      <c r="D18" s="23">
        <v>2196296</v>
      </c>
      <c r="E18" s="17">
        <f>D18/$D$71</f>
        <v>3.6478644933349235E-3</v>
      </c>
    </row>
    <row r="19" spans="2:5" x14ac:dyDescent="0.25">
      <c r="B19" s="6">
        <v>1907</v>
      </c>
      <c r="C19" s="14" t="s">
        <v>8</v>
      </c>
      <c r="D19" s="23">
        <v>2219736</v>
      </c>
      <c r="E19" s="17">
        <f>D19/$D$71</f>
        <v>3.6867963785288003E-3</v>
      </c>
    </row>
    <row r="20" spans="2:5" x14ac:dyDescent="0.25">
      <c r="B20" s="6">
        <v>1908</v>
      </c>
      <c r="C20" s="14" t="s">
        <v>82</v>
      </c>
      <c r="D20" s="23">
        <v>1650737</v>
      </c>
      <c r="E20" s="17">
        <f>D20/$D$71</f>
        <v>2.7417364918636703E-3</v>
      </c>
    </row>
    <row r="21" spans="2:5" x14ac:dyDescent="0.25">
      <c r="B21" s="4">
        <v>2</v>
      </c>
      <c r="C21" s="13" t="s">
        <v>9</v>
      </c>
      <c r="D21" s="19">
        <f>SUM(D22:D28)</f>
        <v>75021334</v>
      </c>
      <c r="E21" s="16">
        <f>D21/$D$71</f>
        <v>0.12460417928240095</v>
      </c>
    </row>
    <row r="22" spans="2:5" x14ac:dyDescent="0.25">
      <c r="B22" s="5" t="s">
        <v>49</v>
      </c>
      <c r="C22" s="14" t="s">
        <v>10</v>
      </c>
      <c r="D22" s="24">
        <v>32693387</v>
      </c>
      <c r="E22" s="18">
        <f>D22/$D$71</f>
        <v>5.4300989303881435E-2</v>
      </c>
    </row>
    <row r="23" spans="2:5" x14ac:dyDescent="0.25">
      <c r="B23" s="5" t="s">
        <v>50</v>
      </c>
      <c r="C23" s="14" t="s">
        <v>11</v>
      </c>
      <c r="D23" s="24">
        <v>13291657</v>
      </c>
      <c r="E23" s="18">
        <f>D23/$D$71</f>
        <v>2.20763338037708E-2</v>
      </c>
    </row>
    <row r="24" spans="2:5" x14ac:dyDescent="0.25">
      <c r="B24" s="5" t="s">
        <v>51</v>
      </c>
      <c r="C24" s="14" t="s">
        <v>12</v>
      </c>
      <c r="D24" s="24">
        <v>3815479</v>
      </c>
      <c r="E24" s="18">
        <f>D24/$D$71</f>
        <v>6.3371924226812053E-3</v>
      </c>
    </row>
    <row r="25" spans="2:5" x14ac:dyDescent="0.25">
      <c r="B25" s="5" t="s">
        <v>52</v>
      </c>
      <c r="C25" s="14" t="s">
        <v>13</v>
      </c>
      <c r="D25" s="24">
        <v>1076382</v>
      </c>
      <c r="E25" s="18">
        <f>D25/$D$71</f>
        <v>1.7877807358684036E-3</v>
      </c>
    </row>
    <row r="26" spans="2:5" x14ac:dyDescent="0.25">
      <c r="B26" s="6">
        <v>2902</v>
      </c>
      <c r="C26" s="14" t="s">
        <v>6</v>
      </c>
      <c r="D26" s="24">
        <v>18944475</v>
      </c>
      <c r="E26" s="18">
        <f>D26/$D$71</f>
        <v>3.1465193078424367E-2</v>
      </c>
    </row>
    <row r="27" spans="2:5" x14ac:dyDescent="0.25">
      <c r="B27" s="6">
        <v>2905</v>
      </c>
      <c r="C27" s="14" t="s">
        <v>7</v>
      </c>
      <c r="D27" s="24">
        <v>3189220</v>
      </c>
      <c r="E27" s="18">
        <f>D27/$D$71</f>
        <v>5.2970284512805221E-3</v>
      </c>
    </row>
    <row r="28" spans="2:5" x14ac:dyDescent="0.25">
      <c r="B28" s="6">
        <v>2907</v>
      </c>
      <c r="C28" s="14" t="s">
        <v>8</v>
      </c>
      <c r="D28" s="24">
        <v>2010734</v>
      </c>
      <c r="E28" s="18">
        <f>D28/$D$71</f>
        <v>3.3396614864942176E-3</v>
      </c>
    </row>
    <row r="29" spans="2:5" x14ac:dyDescent="0.25">
      <c r="B29" s="4">
        <v>3</v>
      </c>
      <c r="C29" s="13" t="s">
        <v>14</v>
      </c>
      <c r="D29" s="19">
        <f>SUM(D30:D38)</f>
        <v>31449375</v>
      </c>
      <c r="E29" s="16">
        <f>D29/$D$71</f>
        <v>5.2234789117712281E-2</v>
      </c>
    </row>
    <row r="30" spans="2:5" x14ac:dyDescent="0.25">
      <c r="B30" s="5" t="s">
        <v>53</v>
      </c>
      <c r="C30" s="14" t="s">
        <v>15</v>
      </c>
      <c r="D30" s="23">
        <v>4591456</v>
      </c>
      <c r="E30" s="17">
        <f>D30/$D$71</f>
        <v>7.6260255061747573E-3</v>
      </c>
    </row>
    <row r="31" spans="2:5" x14ac:dyDescent="0.25">
      <c r="B31" s="5" t="s">
        <v>54</v>
      </c>
      <c r="C31" s="14" t="s">
        <v>16</v>
      </c>
      <c r="D31" s="23">
        <v>1785363</v>
      </c>
      <c r="E31" s="17">
        <f>D31/$D$71</f>
        <v>2.9653390505714706E-3</v>
      </c>
    </row>
    <row r="32" spans="2:5" x14ac:dyDescent="0.25">
      <c r="B32" s="5" t="s">
        <v>55</v>
      </c>
      <c r="C32" s="14" t="s">
        <v>17</v>
      </c>
      <c r="D32" s="23">
        <v>8624572</v>
      </c>
      <c r="E32" s="17">
        <f>D32/$D$71</f>
        <v>1.4324694835764654E-2</v>
      </c>
    </row>
    <row r="33" spans="2:5" x14ac:dyDescent="0.25">
      <c r="B33" s="5" t="s">
        <v>56</v>
      </c>
      <c r="C33" s="14" t="s">
        <v>18</v>
      </c>
      <c r="D33" s="23">
        <v>3213181</v>
      </c>
      <c r="E33" s="17">
        <f>D33/$D$71</f>
        <v>5.3368256740249963E-3</v>
      </c>
    </row>
    <row r="34" spans="2:5" x14ac:dyDescent="0.25">
      <c r="B34" s="5" t="s">
        <v>57</v>
      </c>
      <c r="C34" s="14" t="s">
        <v>19</v>
      </c>
      <c r="D34" s="23">
        <v>312479</v>
      </c>
      <c r="E34" s="17">
        <f>D34/$D$71</f>
        <v>5.1900155944954761E-4</v>
      </c>
    </row>
    <row r="35" spans="2:5" x14ac:dyDescent="0.25">
      <c r="B35" s="5" t="s">
        <v>58</v>
      </c>
      <c r="C35" s="14" t="s">
        <v>20</v>
      </c>
      <c r="D35" s="23">
        <v>2583593</v>
      </c>
      <c r="E35" s="17">
        <f>D35/$D$71</f>
        <v>4.2911325112501477E-3</v>
      </c>
    </row>
    <row r="36" spans="2:5" x14ac:dyDescent="0.25">
      <c r="B36" s="6">
        <v>3902</v>
      </c>
      <c r="C36" s="14" t="s">
        <v>6</v>
      </c>
      <c r="D36" s="23">
        <v>7238332</v>
      </c>
      <c r="E36" s="17">
        <f>D36/$D$71</f>
        <v>1.2022265802865353E-2</v>
      </c>
    </row>
    <row r="37" spans="2:5" x14ac:dyDescent="0.25">
      <c r="B37" s="6">
        <v>3905</v>
      </c>
      <c r="C37" s="14" t="s">
        <v>7</v>
      </c>
      <c r="D37" s="23">
        <v>1382330</v>
      </c>
      <c r="E37" s="17">
        <f>D37/$D$71</f>
        <v>2.2959348489783094E-3</v>
      </c>
    </row>
    <row r="38" spans="2:5" x14ac:dyDescent="0.25">
      <c r="B38" s="6">
        <v>3907</v>
      </c>
      <c r="C38" s="14" t="s">
        <v>8</v>
      </c>
      <c r="D38" s="23">
        <v>1718069</v>
      </c>
      <c r="E38" s="17">
        <f>D38/$D$71</f>
        <v>2.8535693286330433E-3</v>
      </c>
    </row>
    <row r="39" spans="2:5" x14ac:dyDescent="0.25">
      <c r="B39" s="4">
        <v>4</v>
      </c>
      <c r="C39" s="13" t="s">
        <v>21</v>
      </c>
      <c r="D39" s="19">
        <f>SUM(D40:D46)</f>
        <v>101221100</v>
      </c>
      <c r="E39" s="16">
        <f>D39/$D$71</f>
        <v>0.16811980564837509</v>
      </c>
    </row>
    <row r="40" spans="2:5" x14ac:dyDescent="0.25">
      <c r="B40" s="5" t="s">
        <v>59</v>
      </c>
      <c r="C40" s="14" t="s">
        <v>22</v>
      </c>
      <c r="D40" s="23">
        <v>29824984</v>
      </c>
      <c r="E40" s="17">
        <f>D40/$D$71</f>
        <v>4.9536811134693229E-2</v>
      </c>
    </row>
    <row r="41" spans="2:5" x14ac:dyDescent="0.25">
      <c r="B41" s="5" t="s">
        <v>60</v>
      </c>
      <c r="C41" s="14" t="s">
        <v>23</v>
      </c>
      <c r="D41" s="23">
        <v>6486424</v>
      </c>
      <c r="E41" s="17">
        <f>D41/$D$71</f>
        <v>1.0773409321109489E-2</v>
      </c>
    </row>
    <row r="42" spans="2:5" x14ac:dyDescent="0.25">
      <c r="B42" s="5" t="s">
        <v>61</v>
      </c>
      <c r="C42" s="14" t="s">
        <v>24</v>
      </c>
      <c r="D42" s="23">
        <v>15608745</v>
      </c>
      <c r="E42" s="17">
        <f>D42/$D$71</f>
        <v>2.5924823735516078E-2</v>
      </c>
    </row>
    <row r="43" spans="2:5" x14ac:dyDescent="0.25">
      <c r="B43" s="6">
        <v>4902</v>
      </c>
      <c r="C43" s="14" t="s">
        <v>6</v>
      </c>
      <c r="D43" s="23">
        <v>40780744</v>
      </c>
      <c r="E43" s="17">
        <f>D43/$D$71</f>
        <v>6.7733414826317229E-2</v>
      </c>
    </row>
    <row r="44" spans="2:5" x14ac:dyDescent="0.25">
      <c r="B44" s="6">
        <v>4905</v>
      </c>
      <c r="C44" s="14" t="s">
        <v>7</v>
      </c>
      <c r="D44" s="23">
        <v>6811390</v>
      </c>
      <c r="E44" s="17">
        <f>D44/$D$71</f>
        <v>1.1313150746191117E-2</v>
      </c>
    </row>
    <row r="45" spans="2:5" x14ac:dyDescent="0.25">
      <c r="B45" s="6">
        <v>4907</v>
      </c>
      <c r="C45" s="14" t="s">
        <v>8</v>
      </c>
      <c r="D45" s="23">
        <v>1592094</v>
      </c>
      <c r="E45" s="17">
        <f>D45/$D$71</f>
        <v>2.6443353594650136E-3</v>
      </c>
    </row>
    <row r="46" spans="2:5" x14ac:dyDescent="0.25">
      <c r="B46" s="6">
        <v>4908</v>
      </c>
      <c r="C46" s="14" t="s">
        <v>78</v>
      </c>
      <c r="D46" s="23">
        <v>116719</v>
      </c>
      <c r="E46" s="17">
        <f>D46/$D$71</f>
        <v>1.9386052508293917E-4</v>
      </c>
    </row>
    <row r="47" spans="2:5" x14ac:dyDescent="0.25">
      <c r="B47" s="4">
        <v>5</v>
      </c>
      <c r="C47" s="13" t="s">
        <v>25</v>
      </c>
      <c r="D47" s="19">
        <f>SUM(D48:D55)</f>
        <v>15812814</v>
      </c>
      <c r="E47" s="16">
        <f>D47/$D$71</f>
        <v>2.6263765325943947E-2</v>
      </c>
    </row>
    <row r="48" spans="2:5" x14ac:dyDescent="0.25">
      <c r="B48" s="5" t="s">
        <v>62</v>
      </c>
      <c r="C48" s="14" t="s">
        <v>26</v>
      </c>
      <c r="D48" s="23">
        <v>1204921</v>
      </c>
      <c r="E48" s="17">
        <f>D48/$D$71</f>
        <v>2.0012732952086648E-3</v>
      </c>
    </row>
    <row r="49" spans="2:5" x14ac:dyDescent="0.25">
      <c r="B49" s="5" t="s">
        <v>63</v>
      </c>
      <c r="C49" s="14" t="s">
        <v>27</v>
      </c>
      <c r="D49" s="23">
        <v>6370832</v>
      </c>
      <c r="E49" s="17">
        <f>D49/$D$71</f>
        <v>1.0581420649039072E-2</v>
      </c>
    </row>
    <row r="50" spans="2:5" x14ac:dyDescent="0.25">
      <c r="B50" s="5" t="s">
        <v>64</v>
      </c>
      <c r="C50" s="14" t="s">
        <v>28</v>
      </c>
      <c r="D50" s="23">
        <v>3339433</v>
      </c>
      <c r="E50" s="17">
        <f>D50/$D$71</f>
        <v>5.5465197170922881E-3</v>
      </c>
    </row>
    <row r="51" spans="2:5" x14ac:dyDescent="0.25">
      <c r="B51" s="5" t="s">
        <v>77</v>
      </c>
      <c r="C51" s="14" t="s">
        <v>29</v>
      </c>
      <c r="D51" s="23">
        <v>553072</v>
      </c>
      <c r="E51" s="17">
        <f>D51/$D$71</f>
        <v>9.1860646791586055E-4</v>
      </c>
    </row>
    <row r="52" spans="2:5" x14ac:dyDescent="0.25">
      <c r="B52" s="6">
        <v>5902</v>
      </c>
      <c r="C52" s="14" t="s">
        <v>6</v>
      </c>
      <c r="D52" s="23">
        <v>2651493</v>
      </c>
      <c r="E52" s="17">
        <f>D52/$D$71</f>
        <v>4.403908748650499E-3</v>
      </c>
    </row>
    <row r="53" spans="2:5" x14ac:dyDescent="0.25">
      <c r="B53" s="6">
        <v>5905</v>
      </c>
      <c r="C53" s="14" t="s">
        <v>7</v>
      </c>
      <c r="D53" s="23">
        <v>219371</v>
      </c>
      <c r="E53" s="17">
        <f>D53/$D$71</f>
        <v>3.6435693629974079E-4</v>
      </c>
    </row>
    <row r="54" spans="2:5" x14ac:dyDescent="0.25">
      <c r="B54" s="6">
        <v>5907</v>
      </c>
      <c r="C54" s="14" t="s">
        <v>8</v>
      </c>
      <c r="D54" s="23">
        <v>1457018</v>
      </c>
      <c r="E54" s="17">
        <f>D54/$D$71</f>
        <v>2.4199853882854879E-3</v>
      </c>
    </row>
    <row r="55" spans="2:5" x14ac:dyDescent="0.25">
      <c r="B55" s="6">
        <v>5908</v>
      </c>
      <c r="C55" s="14" t="s">
        <v>78</v>
      </c>
      <c r="D55" s="23">
        <v>16674</v>
      </c>
      <c r="E55" s="17">
        <f>D55/$D$71</f>
        <v>2.7694123452333618E-5</v>
      </c>
    </row>
    <row r="56" spans="2:5" x14ac:dyDescent="0.25">
      <c r="B56" s="4">
        <v>6</v>
      </c>
      <c r="C56" s="13" t="s">
        <v>85</v>
      </c>
      <c r="D56" s="19">
        <f>SUM(D57:D70)</f>
        <v>287775421</v>
      </c>
      <c r="E56" s="16">
        <f>D56/$D$71</f>
        <v>0.47797097491431451</v>
      </c>
    </row>
    <row r="57" spans="2:5" x14ac:dyDescent="0.25">
      <c r="B57" s="5" t="s">
        <v>65</v>
      </c>
      <c r="C57" s="14" t="s">
        <v>30</v>
      </c>
      <c r="D57" s="23">
        <v>2585197</v>
      </c>
      <c r="E57" s="17">
        <f>D57/$D$71</f>
        <v>4.2937966214826985E-3</v>
      </c>
    </row>
    <row r="58" spans="2:5" x14ac:dyDescent="0.25">
      <c r="B58" s="5" t="s">
        <v>66</v>
      </c>
      <c r="C58" s="14" t="s">
        <v>31</v>
      </c>
      <c r="D58" s="23">
        <v>33093317</v>
      </c>
      <c r="E58" s="17">
        <f>D58/$D$71</f>
        <v>5.4965239681252893E-2</v>
      </c>
    </row>
    <row r="59" spans="2:5" x14ac:dyDescent="0.25">
      <c r="B59" s="5" t="s">
        <v>67</v>
      </c>
      <c r="C59" s="14" t="s">
        <v>32</v>
      </c>
      <c r="D59" s="23">
        <v>9563217</v>
      </c>
      <c r="E59" s="17">
        <f>D59/$D$71</f>
        <v>1.5883705901370729E-2</v>
      </c>
    </row>
    <row r="60" spans="2:5" x14ac:dyDescent="0.25">
      <c r="B60" s="5" t="s">
        <v>68</v>
      </c>
      <c r="C60" s="14" t="s">
        <v>79</v>
      </c>
      <c r="D60" s="23">
        <v>10157769</v>
      </c>
      <c r="E60" s="17">
        <f>D60/$D$71</f>
        <v>1.6871207190013639E-2</v>
      </c>
    </row>
    <row r="61" spans="2:5" x14ac:dyDescent="0.25">
      <c r="B61" s="5" t="s">
        <v>69</v>
      </c>
      <c r="C61" s="14" t="s">
        <v>33</v>
      </c>
      <c r="D61" s="23">
        <v>1215674</v>
      </c>
      <c r="E61" s="17">
        <f>D61/$D$71</f>
        <v>2.0191331314496951E-3</v>
      </c>
    </row>
    <row r="62" spans="2:5" x14ac:dyDescent="0.25">
      <c r="B62" s="5" t="s">
        <v>70</v>
      </c>
      <c r="C62" s="14" t="s">
        <v>34</v>
      </c>
      <c r="D62" s="23">
        <v>11580897</v>
      </c>
      <c r="E62" s="17">
        <f>D62/$D$71</f>
        <v>1.9234904114595181E-2</v>
      </c>
    </row>
    <row r="63" spans="2:5" x14ac:dyDescent="0.25">
      <c r="B63" s="5" t="s">
        <v>71</v>
      </c>
      <c r="C63" s="14" t="s">
        <v>35</v>
      </c>
      <c r="D63" s="23">
        <v>716417</v>
      </c>
      <c r="E63" s="17">
        <f t="shared" ref="E63:E70" si="0">D63/$D$71</f>
        <v>1.1899088905691791E-3</v>
      </c>
    </row>
    <row r="64" spans="2:5" x14ac:dyDescent="0.25">
      <c r="B64" s="5" t="s">
        <v>72</v>
      </c>
      <c r="C64" s="14" t="s">
        <v>36</v>
      </c>
      <c r="D64" s="23">
        <v>12084458</v>
      </c>
      <c r="E64" s="17">
        <f t="shared" si="0"/>
        <v>2.0071276940538601E-2</v>
      </c>
    </row>
    <row r="65" spans="2:7" x14ac:dyDescent="0.25">
      <c r="B65" s="6">
        <v>6901</v>
      </c>
      <c r="C65" s="14" t="s">
        <v>5</v>
      </c>
      <c r="D65" s="23">
        <v>3412374</v>
      </c>
      <c r="E65" s="17">
        <f t="shared" si="0"/>
        <v>5.6676686350925678E-3</v>
      </c>
    </row>
    <row r="66" spans="2:7" x14ac:dyDescent="0.25">
      <c r="B66" s="6">
        <v>6902</v>
      </c>
      <c r="C66" s="14" t="s">
        <v>6</v>
      </c>
      <c r="D66" s="23">
        <v>11521947</v>
      </c>
      <c r="E66" s="17">
        <f t="shared" si="0"/>
        <v>1.9136993080799147E-2</v>
      </c>
    </row>
    <row r="67" spans="2:7" x14ac:dyDescent="0.25">
      <c r="B67" s="6">
        <v>6905</v>
      </c>
      <c r="C67" s="14" t="s">
        <v>7</v>
      </c>
      <c r="D67" s="23">
        <v>4071534</v>
      </c>
      <c r="E67" s="17">
        <f t="shared" si="0"/>
        <v>6.7624784236760046E-3</v>
      </c>
    </row>
    <row r="68" spans="2:7" x14ac:dyDescent="0.25">
      <c r="B68" s="6">
        <v>6906</v>
      </c>
      <c r="C68" s="14" t="s">
        <v>37</v>
      </c>
      <c r="D68" s="23">
        <v>10077683</v>
      </c>
      <c r="E68" s="17">
        <f t="shared" si="0"/>
        <v>1.6738191022878962E-2</v>
      </c>
    </row>
    <row r="69" spans="2:7" x14ac:dyDescent="0.25">
      <c r="B69" s="6">
        <v>6908</v>
      </c>
      <c r="C69" s="14" t="s">
        <v>78</v>
      </c>
      <c r="D69" s="23">
        <v>3681653</v>
      </c>
      <c r="E69" s="17">
        <f t="shared" si="0"/>
        <v>6.1149185972564721E-3</v>
      </c>
    </row>
    <row r="70" spans="2:7" ht="15.75" thickBot="1" x14ac:dyDescent="0.3">
      <c r="B70" s="7">
        <v>6909</v>
      </c>
      <c r="C70" s="21" t="s">
        <v>73</v>
      </c>
      <c r="D70" s="25">
        <v>174013284</v>
      </c>
      <c r="E70" s="22">
        <f t="shared" si="0"/>
        <v>0.28902155268333873</v>
      </c>
      <c r="G70" s="20"/>
    </row>
    <row r="71" spans="2:7" ht="15.75" thickBot="1" x14ac:dyDescent="0.3">
      <c r="B71" s="28" t="s">
        <v>38</v>
      </c>
      <c r="C71" s="29"/>
      <c r="D71" s="26">
        <f>D56+D47+D39+D29+D21+D9</f>
        <v>602077189</v>
      </c>
      <c r="E71" s="27">
        <f>D71/$D$71</f>
        <v>1</v>
      </c>
    </row>
    <row r="72" spans="2:7" x14ac:dyDescent="0.25">
      <c r="B72" s="10"/>
    </row>
  </sheetData>
  <mergeCells count="5">
    <mergeCell ref="B71:C71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0" ma:contentTypeDescription="Crie um novo documento." ma:contentTypeScope="" ma:versionID="4288c92cf7c1cb22f6b14dcf59960bbc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9b1b28625a94be53dd7e52e8ed990664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C92CAE-B79A-4B51-B757-C4D34DE6628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518f0e3b-2d0d-4cc1-8f84-fd83e3e1d86f"/>
    <ds:schemaRef ds:uri="7bd33aee-67a4-431d-ace2-af54a0e24dbc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3FBA13A-94F1-4CD5-8CEF-BD19C8BFA0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CB0B53-14C7-4647-B522-CC9360F773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JOIL CEZAR BAPTISTEL</cp:lastModifiedBy>
  <dcterms:created xsi:type="dcterms:W3CDTF">2021-02-05T17:20:42Z</dcterms:created>
  <dcterms:modified xsi:type="dcterms:W3CDTF">2024-01-24T20:43:12Z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